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figasco.sharepoint.com/sites/PLANEA91/Documentos compartidos/PLANEA/AÑO 2026/Tarifas 2026/Publicaciones/Publicación rangos/"/>
    </mc:Choice>
  </mc:AlternateContent>
  <xr:revisionPtr revIDLastSave="0" documentId="8_{9255862F-779A-41F5-8951-348870D50188}" xr6:coauthVersionLast="47" xr6:coauthVersionMax="47" xr10:uidLastSave="{00000000-0000-0000-0000-000000000000}"/>
  <bookViews>
    <workbookView xWindow="-120" yWindow="-120" windowWidth="29040" windowHeight="15720" xr2:uid="{4A7C4049-A8E3-47C9-8DA8-E372091E1B63}"/>
  </bookViews>
  <sheets>
    <sheet name="Rangos" sheetId="1" r:id="rId1"/>
  </sheets>
  <definedNames>
    <definedName name="_xlnm.Print_Area" localSheetId="0">Rangos!$A$1:$E$88</definedName>
  </definedNames>
  <calcPr calcId="191029"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D75" i="1"/>
  <c r="D76" i="1"/>
  <c r="D77" i="1"/>
  <c r="D73" i="1"/>
  <c r="D74" i="1"/>
  <c r="D72" i="1"/>
  <c r="E51" i="1"/>
  <c r="E50" i="1"/>
  <c r="D50" i="1"/>
  <c r="D39" i="1"/>
  <c r="D37" i="1"/>
  <c r="D36" i="1"/>
  <c r="D35" i="1"/>
  <c r="D34" i="1"/>
  <c r="D19" i="1"/>
  <c r="D18" i="1"/>
  <c r="E9" i="1"/>
  <c r="E52" i="1"/>
  <c r="D8" i="1"/>
  <c r="D51" i="1"/>
  <c r="E10" i="1"/>
  <c r="D9" i="1"/>
  <c r="E53" i="1"/>
  <c r="E11" i="1"/>
  <c r="D52" i="1"/>
  <c r="D10" i="1"/>
  <c r="E12" i="1"/>
  <c r="E54" i="1"/>
  <c r="D53" i="1"/>
  <c r="D11" i="1"/>
  <c r="E13" i="1"/>
  <c r="E55" i="1"/>
  <c r="D54" i="1"/>
  <c r="D12" i="1"/>
  <c r="E56" i="1"/>
  <c r="E14" i="1"/>
  <c r="D55" i="1"/>
  <c r="D13" i="1"/>
  <c r="E57" i="1"/>
  <c r="E15" i="1"/>
  <c r="D56" i="1"/>
  <c r="D14" i="1"/>
  <c r="E58" i="1"/>
  <c r="E16" i="1"/>
  <c r="E59" i="1"/>
  <c r="D57" i="1"/>
  <c r="D15" i="1"/>
  <c r="D16" i="1"/>
  <c r="D59" i="1"/>
  <c r="D58" i="1"/>
</calcChain>
</file>

<file path=xl/sharedStrings.xml><?xml version="1.0" encoding="utf-8"?>
<sst xmlns="http://schemas.openxmlformats.org/spreadsheetml/2006/main" count="124" uniqueCount="50">
  <si>
    <t>TIPO USUARIO</t>
  </si>
  <si>
    <t>MERCADO RELEVANTE</t>
  </si>
  <si>
    <t>RANGO</t>
  </si>
  <si>
    <t>CONSUMO M3</t>
  </si>
  <si>
    <t>DESDE</t>
  </si>
  <si>
    <t>HASTA</t>
  </si>
  <si>
    <t>NO RESIDENCIAL - REGULADO</t>
  </si>
  <si>
    <t>CALDAS
QUINDIO
RISARALDA</t>
  </si>
  <si>
    <t>RANGO 1</t>
  </si>
  <si>
    <t>RANGO 2</t>
  </si>
  <si>
    <t>RANGO 3</t>
  </si>
  <si>
    <t>RANGO 4</t>
  </si>
  <si>
    <t>RANGO 5</t>
  </si>
  <si>
    <t>RANGO 6</t>
  </si>
  <si>
    <t>RANGO 7</t>
  </si>
  <si>
    <t>RANGO 8</t>
  </si>
  <si>
    <t>RANGO 9</t>
  </si>
  <si>
    <t>RANGO 10</t>
  </si>
  <si>
    <t>OCCIDENTE (CALDAS NO EXCLUSIVO)</t>
  </si>
  <si>
    <t>NO RESIDENCIAL - NO REGULADO</t>
  </si>
  <si>
    <t>CALDAS</t>
  </si>
  <si>
    <t>MAS DE 1.500.001</t>
  </si>
  <si>
    <t>QUINDIO</t>
  </si>
  <si>
    <t>MAS DE 74.000</t>
  </si>
  <si>
    <t>RISARALDA</t>
  </si>
  <si>
    <t>MAS DE 261.001</t>
  </si>
  <si>
    <t>OCCIDENTE</t>
  </si>
  <si>
    <t>MAS DE 174.001</t>
  </si>
  <si>
    <t>GNV</t>
  </si>
  <si>
    <t>MAS DE 0</t>
  </si>
  <si>
    <t>AUTOGENERACION - COGENERACIÓN</t>
  </si>
  <si>
    <t>CALDAS
QUINDIO
RISARALDA
OCCIDENTE</t>
  </si>
  <si>
    <t>RANGO 11</t>
  </si>
  <si>
    <t>RANGO 12</t>
  </si>
  <si>
    <t>RANGO 13</t>
  </si>
  <si>
    <t>RANGO 14</t>
  </si>
  <si>
    <t>RANGO 15</t>
  </si>
  <si>
    <t>RANGO 16</t>
  </si>
  <si>
    <t>RANGO 17</t>
  </si>
  <si>
    <t>RANGO 18</t>
  </si>
  <si>
    <t>Efigas Gas Natural S.A E.S.P. se reserva el derecho a modificarlos de acuerdo a cualquier normatividad que pueda afectarlas.</t>
  </si>
  <si>
    <t>CARLOS MAZENETH DÁVILA</t>
  </si>
  <si>
    <t>Gerente</t>
  </si>
  <si>
    <t>Quindío, comprendido por los municipios de: Armenia, Calarcá, La Tebaida, Filandia, Circasia, Montenegro, Quimbaya y Salento.</t>
  </si>
  <si>
    <t>Risaralda, comprendido por los municipios de: Pereira, Dosquebradas, La Virginia, Santa Rosa, Balboa, La Celia y Marsella.</t>
  </si>
  <si>
    <t>Caldas No Exclusivo (Occidente), comprendido por los municipios de: Aranzazu, Salamina, Pácora, Aguadas, Viterbo, Anserma, Riosucio, Supía, Belalcazar, Risaralda, San José, Apía, Guática, Belén de Umbría, Quinchía y Santuario.</t>
  </si>
  <si>
    <t>Caldas, comprendido por los municipios de: Manizales, Villamaría, Chinchiná, Palestina y Neira.</t>
  </si>
  <si>
    <t>SUSTITUCION DE SOLIDOS</t>
  </si>
  <si>
    <t>MAS DE 145.001</t>
  </si>
  <si>
    <t>Dando cumplimiento a lo estipulado en el artículo 10 numeral 10.2  y 10.3 de la resolución CREG 202 de 2013, Efigas S.A. e.s.p. se permite informar los rangos de consumo para usuarios no residenciales que aplicará para el año 2026 en el los mercados relevantes atendidos: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</si>
</sst>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_-;\-* #,##0.000_-;_-* &quot;-&quot;??_-;_-@_-"/>
    <numFmt numFmtId="165" formatCode="_-* #,##0_-;\-* #,##0_-;_-* &quot;-&quot;??_-;_-@_-"/>
  </numFmts>
  <fonts count="7" x14ac:knownFonts="1">
    <font>
      <sz val="10"/>
      <name val="Arial"/>
    </font>
    <font>
      <b/>
      <sz val="8"/>
      <name val="Arial"/>
      <family val="2"/>
    </font>
    <font>
      <sz val="8"/>
      <name val="Arial"/>
      <family val="2"/>
    </font>
    <font>
      <b/>
      <sz val="10"/>
      <name val="Arial"/>
      <family val="2"/>
    </font>
    <font>
      <sz val="10"/>
      <name val="Arial"/>
      <family val="2"/>
    </font>
    <font>
      <sz val="7"/>
      <name val="Arial"/>
      <family val="2"/>
    </font>
    <font>
      <sz val="8"/>
      <name val="Arial"/>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53">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vertical="center"/>
    </xf>
    <xf numFmtId="164" fontId="2" fillId="0" borderId="0" xfId="1" applyNumberFormat="1" applyFont="1" applyAlignment="1">
      <alignment vertical="center"/>
    </xf>
    <xf numFmtId="43" fontId="2" fillId="0" borderId="0" xfId="1" applyFont="1" applyBorder="1"/>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1" fontId="2" fillId="0" borderId="2" xfId="1" applyNumberFormat="1" applyFont="1" applyFill="1" applyBorder="1" applyAlignment="1">
      <alignment horizontal="right" vertical="center"/>
    </xf>
    <xf numFmtId="165" fontId="2" fillId="0" borderId="2" xfId="1" applyNumberFormat="1" applyFont="1" applyFill="1" applyBorder="1" applyAlignment="1">
      <alignment horizontal="right" vertical="center"/>
    </xf>
    <xf numFmtId="0" fontId="2" fillId="0" borderId="3" xfId="0" applyFont="1" applyBorder="1" applyAlignment="1">
      <alignment horizontal="center" vertical="center"/>
    </xf>
    <xf numFmtId="165" fontId="2" fillId="0" borderId="3" xfId="1" applyNumberFormat="1" applyFont="1" applyFill="1" applyBorder="1" applyAlignment="1">
      <alignment horizontal="center" vertical="center"/>
    </xf>
    <xf numFmtId="165" fontId="2" fillId="0" borderId="3" xfId="1" applyNumberFormat="1" applyFont="1" applyFill="1" applyBorder="1" applyAlignment="1">
      <alignment horizontal="right" vertical="center"/>
    </xf>
    <xf numFmtId="0" fontId="2" fillId="0" borderId="4" xfId="0" applyFont="1" applyBorder="1" applyAlignment="1">
      <alignment horizontal="center" vertical="center"/>
    </xf>
    <xf numFmtId="165" fontId="2" fillId="0" borderId="4" xfId="1" applyNumberFormat="1" applyFont="1" applyFill="1" applyBorder="1" applyAlignment="1">
      <alignment horizontal="center" vertical="center"/>
    </xf>
    <xf numFmtId="165" fontId="2" fillId="0" borderId="4" xfId="1" applyNumberFormat="1" applyFont="1" applyFill="1" applyBorder="1" applyAlignment="1">
      <alignment horizontal="right" vertical="center"/>
    </xf>
    <xf numFmtId="165" fontId="2" fillId="0" borderId="3" xfId="1" applyNumberFormat="1" applyFont="1" applyBorder="1" applyAlignment="1">
      <alignment horizontal="right" vertical="center"/>
    </xf>
    <xf numFmtId="165" fontId="2" fillId="0" borderId="3" xfId="1" applyNumberFormat="1" applyFont="1" applyBorder="1" applyAlignment="1">
      <alignment horizontal="center" vertical="center"/>
    </xf>
    <xf numFmtId="165" fontId="2" fillId="0" borderId="4" xfId="1" applyNumberFormat="1" applyFont="1" applyBorder="1" applyAlignment="1">
      <alignment horizontal="center" vertical="center"/>
    </xf>
    <xf numFmtId="165" fontId="2" fillId="0" borderId="4" xfId="1" applyNumberFormat="1" applyFont="1" applyBorder="1" applyAlignment="1">
      <alignment horizontal="right" vertical="center"/>
    </xf>
    <xf numFmtId="165" fontId="2" fillId="0" borderId="2" xfId="1" applyNumberFormat="1" applyFont="1" applyBorder="1" applyAlignment="1">
      <alignment horizontal="center" vertical="center"/>
    </xf>
    <xf numFmtId="165" fontId="2" fillId="0" borderId="2" xfId="1" applyNumberFormat="1" applyFont="1" applyBorder="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165" fontId="2" fillId="0" borderId="0" xfId="1" applyNumberFormat="1" applyFont="1" applyBorder="1" applyAlignment="1">
      <alignment horizontal="center" vertical="center"/>
    </xf>
    <xf numFmtId="165" fontId="2" fillId="0" borderId="0" xfId="1" applyNumberFormat="1" applyFont="1" applyBorder="1" applyAlignment="1">
      <alignment horizontal="right" vertical="center"/>
    </xf>
    <xf numFmtId="165" fontId="2" fillId="0" borderId="1" xfId="1" applyNumberFormat="1" applyFont="1" applyBorder="1" applyAlignment="1">
      <alignment horizontal="right" vertical="center"/>
    </xf>
    <xf numFmtId="1" fontId="2" fillId="0" borderId="1" xfId="1" applyNumberFormat="1" applyFont="1" applyFill="1" applyBorder="1" applyAlignment="1">
      <alignment horizontal="right" vertical="center"/>
    </xf>
    <xf numFmtId="165" fontId="2" fillId="0" borderId="2" xfId="1" applyNumberFormat="1" applyFont="1" applyFill="1" applyBorder="1" applyAlignment="1">
      <alignment horizontal="center" vertical="center"/>
    </xf>
    <xf numFmtId="165" fontId="2" fillId="3" borderId="3" xfId="1" applyNumberFormat="1" applyFont="1" applyFill="1" applyBorder="1" applyAlignment="1">
      <alignment horizontal="center" vertical="center"/>
    </xf>
    <xf numFmtId="165" fontId="2" fillId="3" borderId="3" xfId="1" applyNumberFormat="1" applyFont="1" applyFill="1" applyBorder="1" applyAlignment="1">
      <alignment horizontal="right" vertical="center"/>
    </xf>
    <xf numFmtId="0" fontId="5" fillId="0" borderId="0" xfId="0" applyFont="1" applyAlignment="1">
      <alignment horizontal="center" vertical="center" wrapText="1"/>
    </xf>
    <xf numFmtId="0" fontId="3" fillId="0" borderId="0" xfId="0" applyFont="1" applyAlignment="1">
      <alignment vertical="center"/>
    </xf>
    <xf numFmtId="165" fontId="5" fillId="0" borderId="0" xfId="1" applyNumberFormat="1" applyFont="1" applyBorder="1" applyAlignment="1">
      <alignment horizontal="center" vertical="center" wrapText="1"/>
    </xf>
    <xf numFmtId="165" fontId="5" fillId="0" borderId="0" xfId="1"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0" xfId="0" applyFont="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698982</xdr:colOff>
      <xdr:row>0</xdr:row>
      <xdr:rowOff>68580</xdr:rowOff>
    </xdr:from>
    <xdr:to>
      <xdr:col>1</xdr:col>
      <xdr:colOff>593036</xdr:colOff>
      <xdr:row>0</xdr:row>
      <xdr:rowOff>588194</xdr:rowOff>
    </xdr:to>
    <xdr:pic>
      <xdr:nvPicPr>
        <xdr:cNvPr id="2" name="3 Imagen" descr="Logo Efigas.JPG">
          <a:extLst>
            <a:ext uri="{FF2B5EF4-FFF2-40B4-BE49-F238E27FC236}">
              <a16:creationId xmlns:a16="http://schemas.microsoft.com/office/drawing/2014/main" id="{29DCAFB6-9FCF-4507-B07D-87C937817796}"/>
            </a:ext>
          </a:extLst>
        </xdr:cNvPr>
        <xdr:cNvPicPr>
          <a:picLocks noChangeAspect="1"/>
        </xdr:cNvPicPr>
      </xdr:nvPicPr>
      <xdr:blipFill>
        <a:blip xmlns:r="http://schemas.openxmlformats.org/officeDocument/2006/relationships" r:embed="rId1" cstate="print"/>
        <a:srcRect/>
        <a:stretch>
          <a:fillRect/>
        </a:stretch>
      </xdr:blipFill>
      <xdr:spPr bwMode="auto">
        <a:xfrm>
          <a:off x="698982" y="68580"/>
          <a:ext cx="1044011" cy="519614"/>
        </a:xfrm>
        <a:prstGeom prst="rect">
          <a:avLst/>
        </a:prstGeom>
        <a:noFill/>
        <a:ln w="9525">
          <a:noFill/>
          <a:miter lim="800000"/>
          <a:headEnd/>
          <a:tailEnd/>
        </a:ln>
      </xdr:spPr>
    </xdr:pic>
    <xdr:clientData/>
  </xdr:twoCellAnchor>
  <xdr:twoCellAnchor>
    <xdr:from>
      <xdr:col>2</xdr:col>
      <xdr:colOff>274321</xdr:colOff>
      <xdr:row>0</xdr:row>
      <xdr:rowOff>181389</xdr:rowOff>
    </xdr:from>
    <xdr:to>
      <xdr:col>4</xdr:col>
      <xdr:colOff>457201</xdr:colOff>
      <xdr:row>0</xdr:row>
      <xdr:rowOff>595519</xdr:rowOff>
    </xdr:to>
    <xdr:sp macro="" textlink="">
      <xdr:nvSpPr>
        <xdr:cNvPr id="3" name="15 CuadroTexto">
          <a:extLst>
            <a:ext uri="{FF2B5EF4-FFF2-40B4-BE49-F238E27FC236}">
              <a16:creationId xmlns:a16="http://schemas.microsoft.com/office/drawing/2014/main" id="{E41E19A4-F9C8-4015-A27F-2736D79FDC15}"/>
            </a:ext>
          </a:extLst>
        </xdr:cNvPr>
        <xdr:cNvSpPr txBox="1"/>
      </xdr:nvSpPr>
      <xdr:spPr>
        <a:xfrm>
          <a:off x="2133601" y="181389"/>
          <a:ext cx="1965960" cy="414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900" b="1">
              <a:ln>
                <a:noFill/>
              </a:ln>
              <a:latin typeface="Arial" panose="020B0604020202020204" pitchFamily="34" charset="0"/>
              <a:cs typeface="Arial" panose="020B0604020202020204" pitchFamily="34" charset="0"/>
            </a:rPr>
            <a:t>Empresa</a:t>
          </a:r>
          <a:r>
            <a:rPr lang="es-ES" sz="900" b="1" baseline="0">
              <a:ln>
                <a:noFill/>
              </a:ln>
              <a:latin typeface="Arial" panose="020B0604020202020204" pitchFamily="34" charset="0"/>
              <a:cs typeface="Arial" panose="020B0604020202020204" pitchFamily="34" charset="0"/>
            </a:rPr>
            <a:t> de Servicios Públicos</a:t>
          </a:r>
        </a:p>
        <a:p>
          <a:pPr algn="ctr"/>
          <a:r>
            <a:rPr lang="es-ES" sz="900" b="1" baseline="0">
              <a:ln>
                <a:noFill/>
              </a:ln>
              <a:latin typeface="Arial" panose="020B0604020202020204" pitchFamily="34" charset="0"/>
              <a:cs typeface="Arial" panose="020B0604020202020204" pitchFamily="34" charset="0"/>
            </a:rPr>
            <a:t>Nit: 800.202.395-3</a:t>
          </a:r>
          <a:endParaRPr lang="es-ES" sz="900" b="1">
            <a:ln>
              <a:noFill/>
            </a:ln>
            <a:latin typeface="Arial" panose="020B0604020202020204" pitchFamily="34" charset="0"/>
            <a:cs typeface="Arial" panose="020B0604020202020204" pitchFamily="34" charset="0"/>
          </a:endParaRPr>
        </a:p>
      </xdr:txBody>
    </xdr:sp>
    <xdr:clientData/>
  </xdr:twoCellAnchor>
  <xdr:twoCellAnchor editAs="oneCell">
    <xdr:from>
      <xdr:col>3</xdr:col>
      <xdr:colOff>403860</xdr:colOff>
      <xdr:row>83</xdr:row>
      <xdr:rowOff>121920</xdr:rowOff>
    </xdr:from>
    <xdr:to>
      <xdr:col>4</xdr:col>
      <xdr:colOff>577404</xdr:colOff>
      <xdr:row>87</xdr:row>
      <xdr:rowOff>58836</xdr:rowOff>
    </xdr:to>
    <xdr:pic>
      <xdr:nvPicPr>
        <xdr:cNvPr id="4" name="17 Imagen">
          <a:extLst>
            <a:ext uri="{FF2B5EF4-FFF2-40B4-BE49-F238E27FC236}">
              <a16:creationId xmlns:a16="http://schemas.microsoft.com/office/drawing/2014/main" id="{86518957-F3FA-4EEF-ADA8-CDE0D6509C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4680" y="9944100"/>
          <a:ext cx="1065083" cy="53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9668-C6BF-4079-B4F4-79F2740FA7EF}">
  <sheetPr>
    <tabColor rgb="FF00B050"/>
    <pageSetUpPr fitToPage="1"/>
  </sheetPr>
  <dimension ref="A1:I86"/>
  <sheetViews>
    <sheetView showGridLines="0" tabSelected="1" zoomScale="145" zoomScaleNormal="145" zoomScaleSheetLayoutView="145" workbookViewId="0">
      <selection activeCell="A3" sqref="A3:E3"/>
    </sheetView>
  </sheetViews>
  <sheetFormatPr baseColWidth="10" defaultColWidth="14.7109375" defaultRowHeight="11.25" x14ac:dyDescent="0.2"/>
  <cols>
    <col min="1" max="1" width="16.7109375" style="2" customWidth="1"/>
    <col min="2" max="4" width="13" style="2" customWidth="1"/>
    <col min="5" max="5" width="14.140625" style="2" bestFit="1" customWidth="1"/>
    <col min="6" max="7" width="13" style="2" customWidth="1"/>
    <col min="8" max="8" width="14.85546875" style="2" customWidth="1"/>
    <col min="9" max="16384" width="14.7109375" style="2"/>
  </cols>
  <sheetData>
    <row r="1" spans="1:9" ht="49.5" customHeight="1" x14ac:dyDescent="0.2">
      <c r="A1" s="51"/>
      <c r="B1" s="51"/>
      <c r="C1" s="51"/>
      <c r="D1" s="51"/>
      <c r="E1" s="51"/>
      <c r="F1" s="1"/>
      <c r="G1" s="1"/>
      <c r="H1" s="1"/>
    </row>
    <row r="2" spans="1:9" ht="12.75" x14ac:dyDescent="0.2">
      <c r="A2" s="3"/>
      <c r="B2" s="3"/>
      <c r="C2" s="3"/>
      <c r="D2" s="3"/>
      <c r="E2" s="3"/>
      <c r="F2" s="3"/>
      <c r="G2" s="3"/>
      <c r="H2" s="3"/>
    </row>
    <row r="3" spans="1:9" ht="35.450000000000003" customHeight="1" x14ac:dyDescent="0.2">
      <c r="A3" s="52" t="s">
        <v>49</v>
      </c>
      <c r="B3" s="52"/>
      <c r="C3" s="52"/>
      <c r="D3" s="52"/>
      <c r="E3" s="52"/>
    </row>
    <row r="4" spans="1:9" x14ac:dyDescent="0.2">
      <c r="A4" s="4"/>
      <c r="B4" s="5"/>
      <c r="C4" s="5"/>
      <c r="D4" s="5"/>
      <c r="E4" s="5"/>
      <c r="F4" s="5"/>
      <c r="G4" s="6"/>
      <c r="H4" s="7"/>
      <c r="I4" s="6"/>
    </row>
    <row r="5" spans="1:9" x14ac:dyDescent="0.2">
      <c r="A5" s="43" t="s">
        <v>0</v>
      </c>
      <c r="B5" s="43" t="s">
        <v>1</v>
      </c>
      <c r="C5" s="44" t="s">
        <v>2</v>
      </c>
      <c r="D5" s="44" t="s">
        <v>3</v>
      </c>
      <c r="E5" s="44"/>
      <c r="G5" s="6"/>
      <c r="H5" s="6"/>
      <c r="I5" s="6"/>
    </row>
    <row r="6" spans="1:9" x14ac:dyDescent="0.2">
      <c r="A6" s="43"/>
      <c r="B6" s="43"/>
      <c r="C6" s="44"/>
      <c r="D6" s="8" t="s">
        <v>4</v>
      </c>
      <c r="E6" s="8" t="s">
        <v>5</v>
      </c>
      <c r="G6" s="6"/>
      <c r="H6" s="6"/>
      <c r="I6" s="6"/>
    </row>
    <row r="7" spans="1:9" x14ac:dyDescent="0.2">
      <c r="A7" s="39" t="s">
        <v>6</v>
      </c>
      <c r="B7" s="39" t="s">
        <v>7</v>
      </c>
      <c r="C7" s="9" t="s">
        <v>8</v>
      </c>
      <c r="D7" s="10">
        <v>0</v>
      </c>
      <c r="E7" s="11">
        <v>1000</v>
      </c>
      <c r="G7" s="6"/>
      <c r="H7" s="6"/>
      <c r="I7" s="6"/>
    </row>
    <row r="8" spans="1:9" x14ac:dyDescent="0.2">
      <c r="A8" s="40"/>
      <c r="B8" s="40"/>
      <c r="C8" s="12" t="s">
        <v>9</v>
      </c>
      <c r="D8" s="13">
        <f>+E7+1</f>
        <v>1001</v>
      </c>
      <c r="E8" s="14">
        <v>5000</v>
      </c>
      <c r="G8" s="6"/>
      <c r="H8" s="6"/>
      <c r="I8" s="6"/>
    </row>
    <row r="9" spans="1:9" x14ac:dyDescent="0.2">
      <c r="A9" s="40"/>
      <c r="B9" s="40"/>
      <c r="C9" s="12" t="s">
        <v>10</v>
      </c>
      <c r="D9" s="13">
        <f>+D8+4000</f>
        <v>5001</v>
      </c>
      <c r="E9" s="13">
        <f>+E8+5000</f>
        <v>10000</v>
      </c>
      <c r="G9" s="6"/>
      <c r="H9" s="6"/>
      <c r="I9" s="6"/>
    </row>
    <row r="10" spans="1:9" x14ac:dyDescent="0.2">
      <c r="A10" s="40"/>
      <c r="B10" s="40"/>
      <c r="C10" s="12" t="s">
        <v>11</v>
      </c>
      <c r="D10" s="13">
        <f>+D9+5000</f>
        <v>10001</v>
      </c>
      <c r="E10" s="13">
        <f t="shared" ref="E10:E14" si="0">+E9+5000</f>
        <v>15000</v>
      </c>
      <c r="G10" s="6"/>
      <c r="H10" s="6"/>
      <c r="I10" s="6"/>
    </row>
    <row r="11" spans="1:9" x14ac:dyDescent="0.2">
      <c r="A11" s="40"/>
      <c r="B11" s="40"/>
      <c r="C11" s="12" t="s">
        <v>12</v>
      </c>
      <c r="D11" s="13">
        <f t="shared" ref="D11:D15" si="1">+D10+5000</f>
        <v>15001</v>
      </c>
      <c r="E11" s="13">
        <f t="shared" si="0"/>
        <v>20000</v>
      </c>
      <c r="G11" s="6"/>
      <c r="H11" s="6"/>
      <c r="I11" s="6"/>
    </row>
    <row r="12" spans="1:9" x14ac:dyDescent="0.2">
      <c r="A12" s="40"/>
      <c r="B12" s="40"/>
      <c r="C12" s="12" t="s">
        <v>13</v>
      </c>
      <c r="D12" s="13">
        <f t="shared" si="1"/>
        <v>20001</v>
      </c>
      <c r="E12" s="13">
        <f t="shared" si="0"/>
        <v>25000</v>
      </c>
      <c r="G12" s="6"/>
      <c r="H12" s="6"/>
      <c r="I12" s="6"/>
    </row>
    <row r="13" spans="1:9" x14ac:dyDescent="0.2">
      <c r="A13" s="40"/>
      <c r="B13" s="40"/>
      <c r="C13" s="12" t="s">
        <v>14</v>
      </c>
      <c r="D13" s="13">
        <f t="shared" si="1"/>
        <v>25001</v>
      </c>
      <c r="E13" s="13">
        <f t="shared" si="0"/>
        <v>30000</v>
      </c>
      <c r="G13" s="6"/>
      <c r="H13" s="6"/>
      <c r="I13" s="6"/>
    </row>
    <row r="14" spans="1:9" x14ac:dyDescent="0.2">
      <c r="A14" s="40"/>
      <c r="B14" s="40"/>
      <c r="C14" s="12" t="s">
        <v>15</v>
      </c>
      <c r="D14" s="13">
        <f t="shared" si="1"/>
        <v>30001</v>
      </c>
      <c r="E14" s="13">
        <f t="shared" si="0"/>
        <v>35000</v>
      </c>
      <c r="G14" s="6"/>
      <c r="H14" s="6"/>
      <c r="I14" s="6"/>
    </row>
    <row r="15" spans="1:9" x14ac:dyDescent="0.2">
      <c r="A15" s="40"/>
      <c r="B15" s="40"/>
      <c r="C15" s="12" t="s">
        <v>16</v>
      </c>
      <c r="D15" s="13">
        <f t="shared" si="1"/>
        <v>35001</v>
      </c>
      <c r="E15" s="13">
        <f>+E14+15000</f>
        <v>50000</v>
      </c>
      <c r="G15" s="6"/>
      <c r="H15" s="6"/>
      <c r="I15" s="6"/>
    </row>
    <row r="16" spans="1:9" x14ac:dyDescent="0.2">
      <c r="A16" s="40"/>
      <c r="B16" s="41"/>
      <c r="C16" s="15" t="s">
        <v>17</v>
      </c>
      <c r="D16" s="16">
        <f>+D15+15000</f>
        <v>50001</v>
      </c>
      <c r="E16" s="17">
        <f>+E15+24000</f>
        <v>74000</v>
      </c>
      <c r="G16" s="6"/>
      <c r="H16" s="6"/>
      <c r="I16" s="6"/>
    </row>
    <row r="17" spans="1:9" x14ac:dyDescent="0.2">
      <c r="A17" s="40"/>
      <c r="B17" s="39" t="s">
        <v>18</v>
      </c>
      <c r="C17" s="12" t="s">
        <v>8</v>
      </c>
      <c r="D17" s="10">
        <v>0</v>
      </c>
      <c r="E17" s="18">
        <v>17000</v>
      </c>
    </row>
    <row r="18" spans="1:9" x14ac:dyDescent="0.2">
      <c r="A18" s="40"/>
      <c r="B18" s="40"/>
      <c r="C18" s="12" t="s">
        <v>9</v>
      </c>
      <c r="D18" s="19">
        <f>+E17+1</f>
        <v>17001</v>
      </c>
      <c r="E18" s="18">
        <v>45000</v>
      </c>
    </row>
    <row r="19" spans="1:9" x14ac:dyDescent="0.2">
      <c r="A19" s="41"/>
      <c r="B19" s="41"/>
      <c r="C19" s="15" t="s">
        <v>10</v>
      </c>
      <c r="D19" s="20">
        <f>+E18+1</f>
        <v>45001</v>
      </c>
      <c r="E19" s="21">
        <v>74000</v>
      </c>
    </row>
    <row r="21" spans="1:9" x14ac:dyDescent="0.2">
      <c r="A21" s="43" t="s">
        <v>0</v>
      </c>
      <c r="B21" s="43" t="s">
        <v>1</v>
      </c>
      <c r="C21" s="44" t="s">
        <v>2</v>
      </c>
      <c r="D21" s="44" t="s">
        <v>3</v>
      </c>
      <c r="E21" s="44"/>
      <c r="G21" s="6"/>
      <c r="H21" s="6"/>
      <c r="I21" s="6"/>
    </row>
    <row r="22" spans="1:9" x14ac:dyDescent="0.2">
      <c r="A22" s="43"/>
      <c r="B22" s="43"/>
      <c r="C22" s="44"/>
      <c r="D22" s="8" t="s">
        <v>4</v>
      </c>
      <c r="E22" s="8" t="s">
        <v>5</v>
      </c>
      <c r="G22" s="6"/>
      <c r="H22" s="6"/>
      <c r="I22" s="6"/>
    </row>
    <row r="23" spans="1:9" x14ac:dyDescent="0.2">
      <c r="A23" s="37" t="s">
        <v>19</v>
      </c>
      <c r="B23" s="38" t="s">
        <v>20</v>
      </c>
      <c r="C23" s="9" t="s">
        <v>8</v>
      </c>
      <c r="D23" s="22">
        <v>74001</v>
      </c>
      <c r="E23" s="23">
        <v>87000</v>
      </c>
      <c r="G23" s="6"/>
      <c r="H23" s="6"/>
      <c r="I23" s="6"/>
    </row>
    <row r="24" spans="1:9" x14ac:dyDescent="0.2">
      <c r="A24" s="37"/>
      <c r="B24" s="38"/>
      <c r="C24" s="12" t="s">
        <v>9</v>
      </c>
      <c r="D24" s="19">
        <v>87001</v>
      </c>
      <c r="E24" s="18">
        <v>174000</v>
      </c>
      <c r="G24" s="6"/>
      <c r="H24" s="6"/>
      <c r="I24" s="6"/>
    </row>
    <row r="25" spans="1:9" x14ac:dyDescent="0.2">
      <c r="A25" s="37"/>
      <c r="B25" s="38"/>
      <c r="C25" s="12" t="s">
        <v>10</v>
      </c>
      <c r="D25" s="19">
        <v>174001</v>
      </c>
      <c r="E25" s="18">
        <v>218000</v>
      </c>
      <c r="G25" s="6"/>
      <c r="H25" s="6"/>
      <c r="I25" s="6"/>
    </row>
    <row r="26" spans="1:9" x14ac:dyDescent="0.2">
      <c r="A26" s="37"/>
      <c r="B26" s="38"/>
      <c r="C26" s="12" t="s">
        <v>11</v>
      </c>
      <c r="D26" s="19">
        <f>+E25</f>
        <v>218000</v>
      </c>
      <c r="E26" s="18">
        <v>261000</v>
      </c>
      <c r="G26" s="6"/>
      <c r="H26" s="6"/>
      <c r="I26" s="6"/>
    </row>
    <row r="27" spans="1:9" x14ac:dyDescent="0.2">
      <c r="A27" s="37"/>
      <c r="B27" s="38"/>
      <c r="C27" s="12" t="s">
        <v>12</v>
      </c>
      <c r="D27" s="19">
        <v>261001</v>
      </c>
      <c r="E27" s="18">
        <v>435000</v>
      </c>
      <c r="G27" s="6"/>
      <c r="H27" s="6"/>
      <c r="I27" s="6"/>
    </row>
    <row r="28" spans="1:9" x14ac:dyDescent="0.2">
      <c r="A28" s="37"/>
      <c r="B28" s="38"/>
      <c r="C28" s="12" t="s">
        <v>13</v>
      </c>
      <c r="D28" s="19">
        <v>435001</v>
      </c>
      <c r="E28" s="18">
        <v>650000</v>
      </c>
      <c r="G28" s="6"/>
      <c r="H28" s="6"/>
      <c r="I28" s="6"/>
    </row>
    <row r="29" spans="1:9" x14ac:dyDescent="0.2">
      <c r="A29" s="37"/>
      <c r="B29" s="38"/>
      <c r="C29" s="12" t="s">
        <v>14</v>
      </c>
      <c r="D29" s="19">
        <v>650001</v>
      </c>
      <c r="E29" s="18">
        <v>950000</v>
      </c>
      <c r="G29" s="6"/>
      <c r="H29" s="6"/>
      <c r="I29" s="6"/>
    </row>
    <row r="30" spans="1:9" x14ac:dyDescent="0.2">
      <c r="A30" s="37"/>
      <c r="B30" s="38"/>
      <c r="C30" s="12" t="s">
        <v>15</v>
      </c>
      <c r="D30" s="19">
        <v>950001</v>
      </c>
      <c r="E30" s="18">
        <v>1500000</v>
      </c>
      <c r="G30" s="6"/>
      <c r="H30" s="6"/>
      <c r="I30" s="6"/>
    </row>
    <row r="31" spans="1:9" x14ac:dyDescent="0.2">
      <c r="A31" s="37"/>
      <c r="B31" s="38"/>
      <c r="C31" s="12" t="s">
        <v>16</v>
      </c>
      <c r="D31" s="20">
        <v>1500001</v>
      </c>
      <c r="E31" s="21" t="s">
        <v>21</v>
      </c>
      <c r="G31" s="6"/>
      <c r="H31" s="6"/>
      <c r="I31" s="6"/>
    </row>
    <row r="32" spans="1:9" x14ac:dyDescent="0.2">
      <c r="A32" s="37"/>
      <c r="B32" s="24" t="s">
        <v>22</v>
      </c>
      <c r="C32" s="24" t="s">
        <v>8</v>
      </c>
      <c r="D32" s="20">
        <v>74001</v>
      </c>
      <c r="E32" s="21" t="s">
        <v>23</v>
      </c>
    </row>
    <row r="33" spans="1:5" x14ac:dyDescent="0.2">
      <c r="A33" s="37"/>
      <c r="B33" s="38" t="s">
        <v>24</v>
      </c>
      <c r="C33" s="12" t="s">
        <v>8</v>
      </c>
      <c r="D33" s="19">
        <v>74000</v>
      </c>
      <c r="E33" s="18">
        <v>87000</v>
      </c>
    </row>
    <row r="34" spans="1:5" x14ac:dyDescent="0.2">
      <c r="A34" s="37"/>
      <c r="B34" s="38"/>
      <c r="C34" s="12" t="s">
        <v>9</v>
      </c>
      <c r="D34" s="19">
        <f t="shared" ref="D34:D37" si="2">+E33+1</f>
        <v>87001</v>
      </c>
      <c r="E34" s="18">
        <v>174000</v>
      </c>
    </row>
    <row r="35" spans="1:5" x14ac:dyDescent="0.2">
      <c r="A35" s="37"/>
      <c r="B35" s="38"/>
      <c r="C35" s="12" t="s">
        <v>10</v>
      </c>
      <c r="D35" s="19">
        <f t="shared" si="2"/>
        <v>174001</v>
      </c>
      <c r="E35" s="18">
        <v>218000</v>
      </c>
    </row>
    <row r="36" spans="1:5" x14ac:dyDescent="0.2">
      <c r="A36" s="37"/>
      <c r="B36" s="38"/>
      <c r="C36" s="12" t="s">
        <v>11</v>
      </c>
      <c r="D36" s="19">
        <f t="shared" si="2"/>
        <v>218001</v>
      </c>
      <c r="E36" s="18">
        <v>261000</v>
      </c>
    </row>
    <row r="37" spans="1:5" x14ac:dyDescent="0.2">
      <c r="A37" s="37"/>
      <c r="B37" s="38"/>
      <c r="C37" s="12" t="s">
        <v>12</v>
      </c>
      <c r="D37" s="20">
        <f t="shared" si="2"/>
        <v>261001</v>
      </c>
      <c r="E37" s="21" t="s">
        <v>25</v>
      </c>
    </row>
    <row r="38" spans="1:5" x14ac:dyDescent="0.2">
      <c r="A38" s="37"/>
      <c r="B38" s="49" t="s">
        <v>26</v>
      </c>
      <c r="C38" s="9" t="s">
        <v>8</v>
      </c>
      <c r="D38" s="22">
        <v>74001</v>
      </c>
      <c r="E38" s="23">
        <v>174000</v>
      </c>
    </row>
    <row r="39" spans="1:5" x14ac:dyDescent="0.2">
      <c r="A39" s="37"/>
      <c r="B39" s="50"/>
      <c r="C39" s="15" t="s">
        <v>9</v>
      </c>
      <c r="D39" s="20">
        <f>+E38+1</f>
        <v>174001</v>
      </c>
      <c r="E39" s="21" t="s">
        <v>27</v>
      </c>
    </row>
    <row r="40" spans="1:5" collapsed="1" x14ac:dyDescent="0.2">
      <c r="A40" s="25"/>
      <c r="B40" s="5"/>
      <c r="C40" s="5"/>
      <c r="D40" s="26"/>
      <c r="E40" s="27"/>
    </row>
    <row r="41" spans="1:5" x14ac:dyDescent="0.2">
      <c r="A41" s="43" t="s">
        <v>0</v>
      </c>
      <c r="B41" s="43" t="s">
        <v>1</v>
      </c>
      <c r="C41" s="44" t="s">
        <v>2</v>
      </c>
      <c r="D41" s="44" t="s">
        <v>3</v>
      </c>
      <c r="E41" s="44"/>
    </row>
    <row r="42" spans="1:5" x14ac:dyDescent="0.2">
      <c r="A42" s="43"/>
      <c r="B42" s="43"/>
      <c r="C42" s="44"/>
      <c r="D42" s="8" t="s">
        <v>4</v>
      </c>
      <c r="E42" s="8" t="s">
        <v>5</v>
      </c>
    </row>
    <row r="43" spans="1:5" x14ac:dyDescent="0.2">
      <c r="A43" s="37" t="s">
        <v>28</v>
      </c>
      <c r="B43" s="24" t="s">
        <v>20</v>
      </c>
      <c r="C43" s="24" t="s">
        <v>8</v>
      </c>
      <c r="D43" s="10">
        <v>0</v>
      </c>
      <c r="E43" s="28" t="s">
        <v>29</v>
      </c>
    </row>
    <row r="44" spans="1:5" x14ac:dyDescent="0.2">
      <c r="A44" s="37"/>
      <c r="B44" s="24" t="s">
        <v>22</v>
      </c>
      <c r="C44" s="24" t="s">
        <v>8</v>
      </c>
      <c r="D44" s="10">
        <v>0</v>
      </c>
      <c r="E44" s="28" t="s">
        <v>29</v>
      </c>
    </row>
    <row r="45" spans="1:5" x14ac:dyDescent="0.2">
      <c r="A45" s="37"/>
      <c r="B45" s="24" t="s">
        <v>24</v>
      </c>
      <c r="C45" s="24" t="s">
        <v>8</v>
      </c>
      <c r="D45" s="10">
        <v>0</v>
      </c>
      <c r="E45" s="28" t="s">
        <v>29</v>
      </c>
    </row>
    <row r="46" spans="1:5" x14ac:dyDescent="0.2">
      <c r="A46" s="37"/>
      <c r="B46" s="24" t="s">
        <v>26</v>
      </c>
      <c r="C46" s="24" t="s">
        <v>8</v>
      </c>
      <c r="D46" s="29">
        <v>0</v>
      </c>
      <c r="E46" s="28" t="s">
        <v>29</v>
      </c>
    </row>
    <row r="47" spans="1:5" x14ac:dyDescent="0.2">
      <c r="A47" s="25"/>
      <c r="B47" s="5"/>
      <c r="C47" s="5"/>
      <c r="D47" s="26"/>
      <c r="E47" s="27"/>
    </row>
    <row r="48" spans="1:5" ht="10.5" customHeight="1" x14ac:dyDescent="0.2">
      <c r="A48" s="43" t="s">
        <v>0</v>
      </c>
      <c r="B48" s="43" t="s">
        <v>1</v>
      </c>
      <c r="C48" s="44" t="s">
        <v>2</v>
      </c>
      <c r="D48" s="44" t="s">
        <v>3</v>
      </c>
      <c r="E48" s="44"/>
    </row>
    <row r="49" spans="1:9" x14ac:dyDescent="0.2">
      <c r="A49" s="43"/>
      <c r="B49" s="43"/>
      <c r="C49" s="44"/>
      <c r="D49" s="8" t="s">
        <v>4</v>
      </c>
      <c r="E49" s="8" t="s">
        <v>5</v>
      </c>
    </row>
    <row r="50" spans="1:9" x14ac:dyDescent="0.2">
      <c r="A50" s="45" t="s">
        <v>30</v>
      </c>
      <c r="B50" s="39" t="s">
        <v>31</v>
      </c>
      <c r="C50" s="9" t="s">
        <v>8</v>
      </c>
      <c r="D50" s="10">
        <f t="shared" ref="D50:E59" si="3">+D7</f>
        <v>0</v>
      </c>
      <c r="E50" s="30">
        <f t="shared" si="3"/>
        <v>1000</v>
      </c>
      <c r="G50" s="6"/>
      <c r="H50" s="6"/>
      <c r="I50" s="6"/>
    </row>
    <row r="51" spans="1:9" x14ac:dyDescent="0.2">
      <c r="A51" s="46"/>
      <c r="B51" s="40"/>
      <c r="C51" s="12" t="s">
        <v>9</v>
      </c>
      <c r="D51" s="13">
        <f t="shared" si="3"/>
        <v>1001</v>
      </c>
      <c r="E51" s="14">
        <f t="shared" si="3"/>
        <v>5000</v>
      </c>
      <c r="G51" s="6"/>
      <c r="H51" s="6"/>
      <c r="I51" s="6"/>
    </row>
    <row r="52" spans="1:9" x14ac:dyDescent="0.2">
      <c r="A52" s="46"/>
      <c r="B52" s="40"/>
      <c r="C52" s="12" t="s">
        <v>10</v>
      </c>
      <c r="D52" s="13">
        <f t="shared" si="3"/>
        <v>5001</v>
      </c>
      <c r="E52" s="14">
        <f t="shared" si="3"/>
        <v>10000</v>
      </c>
      <c r="G52" s="6"/>
      <c r="H52" s="6"/>
      <c r="I52" s="6"/>
    </row>
    <row r="53" spans="1:9" x14ac:dyDescent="0.2">
      <c r="A53" s="46"/>
      <c r="B53" s="40"/>
      <c r="C53" s="12" t="s">
        <v>11</v>
      </c>
      <c r="D53" s="13">
        <f t="shared" si="3"/>
        <v>10001</v>
      </c>
      <c r="E53" s="14">
        <f t="shared" si="3"/>
        <v>15000</v>
      </c>
      <c r="G53" s="6"/>
      <c r="H53" s="6"/>
      <c r="I53" s="6"/>
    </row>
    <row r="54" spans="1:9" x14ac:dyDescent="0.2">
      <c r="A54" s="46"/>
      <c r="B54" s="40"/>
      <c r="C54" s="12" t="s">
        <v>12</v>
      </c>
      <c r="D54" s="13">
        <f t="shared" si="3"/>
        <v>15001</v>
      </c>
      <c r="E54" s="14">
        <f t="shared" si="3"/>
        <v>20000</v>
      </c>
      <c r="G54" s="6"/>
      <c r="H54" s="6"/>
      <c r="I54" s="6"/>
    </row>
    <row r="55" spans="1:9" x14ac:dyDescent="0.2">
      <c r="A55" s="46"/>
      <c r="B55" s="40"/>
      <c r="C55" s="12" t="s">
        <v>13</v>
      </c>
      <c r="D55" s="13">
        <f t="shared" si="3"/>
        <v>20001</v>
      </c>
      <c r="E55" s="14">
        <f t="shared" si="3"/>
        <v>25000</v>
      </c>
      <c r="G55" s="6"/>
      <c r="H55" s="6"/>
      <c r="I55" s="6"/>
    </row>
    <row r="56" spans="1:9" x14ac:dyDescent="0.2">
      <c r="A56" s="46"/>
      <c r="B56" s="40"/>
      <c r="C56" s="12" t="s">
        <v>14</v>
      </c>
      <c r="D56" s="13">
        <f t="shared" si="3"/>
        <v>25001</v>
      </c>
      <c r="E56" s="14">
        <f t="shared" si="3"/>
        <v>30000</v>
      </c>
      <c r="G56" s="6"/>
      <c r="H56" s="6"/>
      <c r="I56" s="6"/>
    </row>
    <row r="57" spans="1:9" x14ac:dyDescent="0.2">
      <c r="A57" s="46"/>
      <c r="B57" s="40"/>
      <c r="C57" s="12" t="s">
        <v>15</v>
      </c>
      <c r="D57" s="31">
        <f t="shared" si="3"/>
        <v>30001</v>
      </c>
      <c r="E57" s="32">
        <f t="shared" si="3"/>
        <v>35000</v>
      </c>
      <c r="G57" s="6"/>
      <c r="H57" s="6"/>
      <c r="I57" s="6"/>
    </row>
    <row r="58" spans="1:9" x14ac:dyDescent="0.2">
      <c r="A58" s="46"/>
      <c r="B58" s="40"/>
      <c r="C58" s="12" t="s">
        <v>16</v>
      </c>
      <c r="D58" s="31">
        <f t="shared" si="3"/>
        <v>35001</v>
      </c>
      <c r="E58" s="32">
        <f t="shared" si="3"/>
        <v>50000</v>
      </c>
      <c r="G58" s="6"/>
      <c r="H58" s="6"/>
      <c r="I58" s="6"/>
    </row>
    <row r="59" spans="1:9" x14ac:dyDescent="0.2">
      <c r="A59" s="46"/>
      <c r="B59" s="40"/>
      <c r="C59" s="12" t="s">
        <v>17</v>
      </c>
      <c r="D59" s="31">
        <f t="shared" si="3"/>
        <v>50001</v>
      </c>
      <c r="E59" s="32">
        <f t="shared" si="3"/>
        <v>74000</v>
      </c>
      <c r="G59" s="6"/>
      <c r="H59" s="6"/>
      <c r="I59" s="6"/>
    </row>
    <row r="60" spans="1:9" x14ac:dyDescent="0.2">
      <c r="A60" s="46"/>
      <c r="B60" s="40"/>
      <c r="C60" s="12" t="s">
        <v>32</v>
      </c>
      <c r="D60" s="31">
        <v>74001</v>
      </c>
      <c r="E60" s="32">
        <v>87000</v>
      </c>
      <c r="G60" s="6"/>
      <c r="H60" s="6"/>
      <c r="I60" s="6"/>
    </row>
    <row r="61" spans="1:9" x14ac:dyDescent="0.2">
      <c r="A61" s="46"/>
      <c r="B61" s="40"/>
      <c r="C61" s="12" t="s">
        <v>33</v>
      </c>
      <c r="D61" s="19">
        <v>87001</v>
      </c>
      <c r="E61" s="18">
        <v>174000</v>
      </c>
      <c r="G61" s="6"/>
      <c r="H61" s="6"/>
      <c r="I61" s="6"/>
    </row>
    <row r="62" spans="1:9" x14ac:dyDescent="0.2">
      <c r="A62" s="46"/>
      <c r="B62" s="40"/>
      <c r="C62" s="12" t="s">
        <v>34</v>
      </c>
      <c r="D62" s="19">
        <v>174001</v>
      </c>
      <c r="E62" s="18">
        <v>261000</v>
      </c>
      <c r="G62" s="6"/>
      <c r="H62" s="6"/>
      <c r="I62" s="6"/>
    </row>
    <row r="63" spans="1:9" x14ac:dyDescent="0.2">
      <c r="A63" s="46"/>
      <c r="B63" s="40"/>
      <c r="C63" s="12" t="s">
        <v>35</v>
      </c>
      <c r="D63" s="19">
        <v>261001</v>
      </c>
      <c r="E63" s="18">
        <v>435000</v>
      </c>
      <c r="G63" s="6"/>
      <c r="H63" s="6"/>
      <c r="I63" s="6"/>
    </row>
    <row r="64" spans="1:9" x14ac:dyDescent="0.2">
      <c r="A64" s="46"/>
      <c r="B64" s="40"/>
      <c r="C64" s="12" t="s">
        <v>36</v>
      </c>
      <c r="D64" s="19">
        <v>435001</v>
      </c>
      <c r="E64" s="18">
        <v>650000</v>
      </c>
      <c r="G64" s="6"/>
      <c r="H64" s="6"/>
      <c r="I64" s="6"/>
    </row>
    <row r="65" spans="1:9" x14ac:dyDescent="0.2">
      <c r="A65" s="46"/>
      <c r="B65" s="40"/>
      <c r="C65" s="12" t="s">
        <v>37</v>
      </c>
      <c r="D65" s="19">
        <v>650001</v>
      </c>
      <c r="E65" s="18">
        <v>950000</v>
      </c>
      <c r="G65" s="6"/>
      <c r="H65" s="6"/>
      <c r="I65" s="6"/>
    </row>
    <row r="66" spans="1:9" x14ac:dyDescent="0.2">
      <c r="A66" s="46"/>
      <c r="B66" s="40"/>
      <c r="C66" s="12" t="s">
        <v>38</v>
      </c>
      <c r="D66" s="19">
        <v>950001</v>
      </c>
      <c r="E66" s="18">
        <v>1500000</v>
      </c>
      <c r="G66" s="6"/>
      <c r="H66" s="6"/>
      <c r="I66" s="6"/>
    </row>
    <row r="67" spans="1:9" x14ac:dyDescent="0.2">
      <c r="A67" s="47"/>
      <c r="B67" s="41"/>
      <c r="C67" s="15" t="s">
        <v>39</v>
      </c>
      <c r="D67" s="20">
        <v>1500001</v>
      </c>
      <c r="E67" s="21" t="s">
        <v>21</v>
      </c>
      <c r="G67" s="6"/>
      <c r="H67" s="6"/>
      <c r="I67" s="6"/>
    </row>
    <row r="68" spans="1:9" x14ac:dyDescent="0.2">
      <c r="A68" s="33"/>
      <c r="B68" s="5"/>
      <c r="C68" s="5"/>
      <c r="D68" s="26"/>
      <c r="E68" s="27"/>
    </row>
    <row r="69" spans="1:9" ht="10.5" customHeight="1" x14ac:dyDescent="0.2">
      <c r="A69" s="43" t="s">
        <v>0</v>
      </c>
      <c r="B69" s="43" t="s">
        <v>1</v>
      </c>
      <c r="C69" s="44" t="s">
        <v>2</v>
      </c>
      <c r="D69" s="44" t="s">
        <v>3</v>
      </c>
      <c r="E69" s="44"/>
    </row>
    <row r="70" spans="1:9" x14ac:dyDescent="0.2">
      <c r="A70" s="43"/>
      <c r="B70" s="43"/>
      <c r="C70" s="44"/>
      <c r="D70" s="8" t="s">
        <v>4</v>
      </c>
      <c r="E70" s="8" t="s">
        <v>5</v>
      </c>
    </row>
    <row r="71" spans="1:9" x14ac:dyDescent="0.2">
      <c r="A71" s="39" t="s">
        <v>47</v>
      </c>
      <c r="B71" s="37" t="s">
        <v>31</v>
      </c>
      <c r="C71" s="9" t="s">
        <v>8</v>
      </c>
      <c r="D71" s="11">
        <v>15000</v>
      </c>
      <c r="E71" s="30">
        <v>30000</v>
      </c>
      <c r="G71" s="6"/>
      <c r="H71" s="6"/>
      <c r="I71" s="6"/>
    </row>
    <row r="72" spans="1:9" x14ac:dyDescent="0.2">
      <c r="A72" s="40"/>
      <c r="B72" s="38"/>
      <c r="C72" s="12" t="s">
        <v>9</v>
      </c>
      <c r="D72" s="13">
        <f>+E71+1</f>
        <v>30001</v>
      </c>
      <c r="E72" s="14">
        <v>45000</v>
      </c>
      <c r="G72" s="6"/>
      <c r="H72" s="6"/>
      <c r="I72" s="6"/>
    </row>
    <row r="73" spans="1:9" x14ac:dyDescent="0.2">
      <c r="A73" s="40"/>
      <c r="B73" s="38"/>
      <c r="C73" s="12" t="s">
        <v>10</v>
      </c>
      <c r="D73" s="13">
        <f t="shared" ref="D73:D77" si="4">+E72+1</f>
        <v>45001</v>
      </c>
      <c r="E73" s="14">
        <v>60000</v>
      </c>
      <c r="G73" s="6"/>
      <c r="H73" s="6"/>
      <c r="I73" s="6"/>
    </row>
    <row r="74" spans="1:9" x14ac:dyDescent="0.2">
      <c r="A74" s="40"/>
      <c r="B74" s="38"/>
      <c r="C74" s="12" t="s">
        <v>11</v>
      </c>
      <c r="D74" s="13">
        <f t="shared" si="4"/>
        <v>60001</v>
      </c>
      <c r="E74" s="14">
        <v>74000</v>
      </c>
      <c r="G74" s="6"/>
      <c r="H74" s="6"/>
      <c r="I74" s="6"/>
    </row>
    <row r="75" spans="1:9" x14ac:dyDescent="0.2">
      <c r="A75" s="40"/>
      <c r="B75" s="38"/>
      <c r="C75" s="12" t="s">
        <v>12</v>
      </c>
      <c r="D75" s="13">
        <f t="shared" si="4"/>
        <v>74001</v>
      </c>
      <c r="E75" s="14">
        <v>100000</v>
      </c>
      <c r="G75" s="6"/>
      <c r="H75" s="6"/>
      <c r="I75" s="6"/>
    </row>
    <row r="76" spans="1:9" x14ac:dyDescent="0.2">
      <c r="A76" s="40"/>
      <c r="B76" s="38"/>
      <c r="C76" s="12" t="s">
        <v>13</v>
      </c>
      <c r="D76" s="13">
        <f t="shared" si="4"/>
        <v>100001</v>
      </c>
      <c r="E76" s="14">
        <v>145000</v>
      </c>
      <c r="G76" s="6"/>
      <c r="H76" s="6"/>
      <c r="I76" s="6"/>
    </row>
    <row r="77" spans="1:9" x14ac:dyDescent="0.2">
      <c r="A77" s="41"/>
      <c r="B77" s="38"/>
      <c r="C77" s="15" t="s">
        <v>14</v>
      </c>
      <c r="D77" s="16">
        <f t="shared" si="4"/>
        <v>145001</v>
      </c>
      <c r="E77" s="21" t="s">
        <v>48</v>
      </c>
      <c r="G77" s="6"/>
      <c r="H77" s="6"/>
      <c r="I77" s="6"/>
    </row>
    <row r="78" spans="1:9" ht="19.899999999999999" customHeight="1" x14ac:dyDescent="0.2">
      <c r="A78" s="48" t="s">
        <v>46</v>
      </c>
      <c r="B78" s="48"/>
      <c r="C78" s="48"/>
      <c r="D78" s="48"/>
      <c r="E78" s="48"/>
    </row>
    <row r="79" spans="1:9" ht="19.899999999999999" customHeight="1" x14ac:dyDescent="0.2">
      <c r="A79" s="48" t="s">
        <v>43</v>
      </c>
      <c r="B79" s="48"/>
      <c r="C79" s="48"/>
      <c r="D79" s="48"/>
      <c r="E79" s="48"/>
    </row>
    <row r="80" spans="1:9" ht="21.75" customHeight="1" x14ac:dyDescent="0.2">
      <c r="A80" s="48" t="s">
        <v>44</v>
      </c>
      <c r="B80" s="48"/>
      <c r="C80" s="48"/>
      <c r="D80" s="48"/>
      <c r="E80" s="48"/>
    </row>
    <row r="81" spans="1:5" ht="26.25" customHeight="1" x14ac:dyDescent="0.2">
      <c r="A81" s="48" t="s">
        <v>45</v>
      </c>
      <c r="B81" s="48"/>
      <c r="C81" s="48"/>
      <c r="D81" s="48"/>
      <c r="E81" s="48"/>
    </row>
    <row r="82" spans="1:5" x14ac:dyDescent="0.2">
      <c r="A82" s="33"/>
      <c r="B82" s="33"/>
      <c r="C82" s="33"/>
      <c r="D82" s="35"/>
      <c r="E82" s="36"/>
    </row>
    <row r="83" spans="1:5" ht="19.899999999999999" customHeight="1" x14ac:dyDescent="0.2">
      <c r="A83" s="42" t="s">
        <v>40</v>
      </c>
      <c r="B83" s="42"/>
      <c r="C83" s="42"/>
      <c r="D83" s="42"/>
      <c r="E83" s="42"/>
    </row>
    <row r="85" spans="1:5" ht="12.75" x14ac:dyDescent="0.2">
      <c r="A85" s="34" t="s">
        <v>41</v>
      </c>
      <c r="B85" s="1"/>
      <c r="C85" s="1"/>
      <c r="D85" s="1"/>
      <c r="E85" s="1"/>
    </row>
    <row r="86" spans="1:5" ht="12.75" x14ac:dyDescent="0.2">
      <c r="A86" s="34" t="s">
        <v>42</v>
      </c>
      <c r="B86" s="1"/>
      <c r="C86" s="1"/>
      <c r="D86" s="1"/>
      <c r="E86" s="1"/>
    </row>
  </sheetData>
  <mergeCells count="39">
    <mergeCell ref="A1:E1"/>
    <mergeCell ref="A3:E3"/>
    <mergeCell ref="A5:A6"/>
    <mergeCell ref="B5:B6"/>
    <mergeCell ref="C5:C6"/>
    <mergeCell ref="D5:E5"/>
    <mergeCell ref="C21:C22"/>
    <mergeCell ref="D21:E21"/>
    <mergeCell ref="A23:A39"/>
    <mergeCell ref="B23:B31"/>
    <mergeCell ref="B33:B37"/>
    <mergeCell ref="B38:B39"/>
    <mergeCell ref="A7:A19"/>
    <mergeCell ref="B7:B16"/>
    <mergeCell ref="B17:B19"/>
    <mergeCell ref="A21:A22"/>
    <mergeCell ref="B21:B22"/>
    <mergeCell ref="C69:C70"/>
    <mergeCell ref="D69:E69"/>
    <mergeCell ref="A41:A42"/>
    <mergeCell ref="B41:B42"/>
    <mergeCell ref="C41:C42"/>
    <mergeCell ref="D41:E41"/>
    <mergeCell ref="B71:B77"/>
    <mergeCell ref="A71:A77"/>
    <mergeCell ref="A83:E83"/>
    <mergeCell ref="A43:A46"/>
    <mergeCell ref="A48:A49"/>
    <mergeCell ref="B48:B49"/>
    <mergeCell ref="C48:C49"/>
    <mergeCell ref="D48:E48"/>
    <mergeCell ref="A50:A67"/>
    <mergeCell ref="B50:B67"/>
    <mergeCell ref="A78:E78"/>
    <mergeCell ref="A79:E79"/>
    <mergeCell ref="A80:E80"/>
    <mergeCell ref="A81:E81"/>
    <mergeCell ref="A69:A70"/>
    <mergeCell ref="B69:B70"/>
  </mergeCells>
  <phoneticPr fontId="6" type="noConversion"/>
  <printOptions horizontalCentered="1"/>
  <pageMargins left="0.39370078740157483" right="0.39370078740157483" top="0.39370078740157483" bottom="0.39370078740157483" header="0" footer="0"/>
  <pageSetup scale="77" orientation="portrait" r:id="rId1"/>
  <headerFooter>
    <oddFooter>&amp;C_x000D_&amp;1#&amp;"Aptos"&amp;4&amp;K000000 Este documento contienen información privada - prohibido el acceso y/o divulgación no autorizada.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9D73F91A7A4A4B8AA4D968A5BF8292" ma:contentTypeVersion="16" ma:contentTypeDescription="Crear nuevo documento." ma:contentTypeScope="" ma:versionID="8f33529c550f3acc29d1cde5e9bb24ca">
  <xsd:schema xmlns:xsd="http://www.w3.org/2001/XMLSchema" xmlns:xs="http://www.w3.org/2001/XMLSchema" xmlns:p="http://schemas.microsoft.com/office/2006/metadata/properties" xmlns:ns2="856517e8-e6cc-4c84-84b6-2458b1059b0a" xmlns:ns3="86fa3b26-a123-42dc-896c-248a85b69103" targetNamespace="http://schemas.microsoft.com/office/2006/metadata/properties" ma:root="true" ma:fieldsID="e352ec5db0362d0f2bc1794e9d8f9539" ns2:_="" ns3:_="">
    <xsd:import namespace="856517e8-e6cc-4c84-84b6-2458b1059b0a"/>
    <xsd:import namespace="86fa3b26-a123-42dc-896c-248a85b691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517e8-e6cc-4c84-84b6-2458b1059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e2dcdbc-4344-4629-bbec-e3f8e87e6fb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fa3b26-a123-42dc-896c-248a85b6910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adefd286-d023-4eb1-91d8-4bfab3564800}" ma:internalName="TaxCatchAll" ma:showField="CatchAllData" ma:web="86fa3b26-a123-42dc-896c-248a85b691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fa3b26-a123-42dc-896c-248a85b69103" xsi:nil="true"/>
    <lcf76f155ced4ddcb4097134ff3c332f xmlns="856517e8-e6cc-4c84-84b6-2458b1059b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45503-3C92-4D66-8C4B-2A60CC2AF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517e8-e6cc-4c84-84b6-2458b1059b0a"/>
    <ds:schemaRef ds:uri="86fa3b26-a123-42dc-896c-248a85b691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CF22F4-B39A-4F5C-9D7B-06408B908C12}">
  <ds:schemaRefs>
    <ds:schemaRef ds:uri="http://schemas.microsoft.com/office/2006/metadata/properties"/>
    <ds:schemaRef ds:uri="http://schemas.microsoft.com/office/infopath/2007/PartnerControls"/>
    <ds:schemaRef ds:uri="86fa3b26-a123-42dc-896c-248a85b69103"/>
    <ds:schemaRef ds:uri="856517e8-e6cc-4c84-84b6-2458b1059b0a"/>
  </ds:schemaRefs>
</ds:datastoreItem>
</file>

<file path=customXml/itemProps3.xml><?xml version="1.0" encoding="utf-8"?>
<ds:datastoreItem xmlns:ds="http://schemas.openxmlformats.org/officeDocument/2006/customXml" ds:itemID="{1E94C517-64EB-419A-A868-5969AA7444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Rangos</vt:lpstr>
      <vt:lpstr>Rangos!Área_de_impresión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CAMILO HURTADO RESTREPO</dc:creator>
  <cp:lastModifiedBy>Cristian Camilo Hurtado Restrepo</cp:lastModifiedBy>
  <cp:lastPrinted>2023-12-26T15:43:41Z</cp:lastPrinted>
  <dcterms:created xsi:type="dcterms:W3CDTF">2021-12-29T22:13:38Z</dcterms:created>
  <dcterms:modified xsi:type="dcterms:W3CDTF">2026-01-07T12:47:06Z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0x010100069D73F91A7A4A4B8AA4D968A5BF8292</vt:lpwstr>
  </property>
  <property fmtid="{D5CDD505-2E9C-101B-9397-08002B2CF9AE}" pid="3" name="MSIP_Label_76bb0059-4e67-4112-a520-0ba2ebf3f802_Enabled">
    <vt:lpwstr>true</vt:lpwstr>
  </property>
  <property fmtid="{D5CDD505-2E9C-101B-9397-08002B2CF9AE}" pid="4" name="MSIP_Label_76bb0059-4e67-4112-a520-0ba2ebf3f802_SetDate">
    <vt:lpwstr>2026-01-07T12:45:02Z</vt:lpwstr>
  </property>
  <property fmtid="{D5CDD505-2E9C-101B-9397-08002B2CF9AE}" pid="5" name="MSIP_Label_76bb0059-4e67-4112-a520-0ba2ebf3f802_Method">
    <vt:lpwstr>Standard</vt:lpwstr>
  </property>
  <property fmtid="{D5CDD505-2E9C-101B-9397-08002B2CF9AE}" pid="6" name="MSIP_Label_76bb0059-4e67-4112-a520-0ba2ebf3f802_Name">
    <vt:lpwstr>Archivo privado (Protección de datos personales)</vt:lpwstr>
  </property>
  <property fmtid="{D5CDD505-2E9C-101B-9397-08002B2CF9AE}" pid="7" name="MSIP_Label_76bb0059-4e67-4112-a520-0ba2ebf3f802_SiteId">
    <vt:lpwstr>2ba32a7a-c57f-4ed0-adf2-00f0d95b74ed</vt:lpwstr>
  </property>
  <property fmtid="{D5CDD505-2E9C-101B-9397-08002B2CF9AE}" pid="8" name="MSIP_Label_76bb0059-4e67-4112-a520-0ba2ebf3f802_ActionId">
    <vt:lpwstr>35240b44-7f3f-4b8e-83fd-ac637d0eaafd</vt:lpwstr>
  </property>
  <property fmtid="{D5CDD505-2E9C-101B-9397-08002B2CF9AE}" pid="9" name="MSIP_Label_76bb0059-4e67-4112-a520-0ba2ebf3f802_ContentBits">
    <vt:lpwstr>2</vt:lpwstr>
  </property>
  <property fmtid="{D5CDD505-2E9C-101B-9397-08002B2CF9AE}" pid="10" name="MSIP_Label_76bb0059-4e67-4112-a520-0ba2ebf3f802_Tag">
    <vt:lpwstr>10, 3, 0, 1</vt:lpwstr>
  </property>
</Properties>
</file>